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6" windowHeight="9756" activeTab="1"/>
  </bookViews>
  <sheets>
    <sheet name="Hausaufgaben" sheetId="1" r:id="rId1"/>
    <sheet name="Semesterpunkte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E12" i="4" l="1"/>
  <c r="E13" i="4"/>
  <c r="E14" i="4"/>
  <c r="E16" i="4"/>
  <c r="E17" i="4"/>
  <c r="E19" i="4"/>
  <c r="E20" i="4"/>
  <c r="E25" i="4"/>
  <c r="E26" i="4"/>
  <c r="E27" i="4"/>
  <c r="E28" i="4"/>
  <c r="E30" i="4"/>
  <c r="M12" i="1"/>
  <c r="M13" i="1"/>
  <c r="M14" i="1"/>
  <c r="M15" i="1"/>
  <c r="E15" i="4" s="1"/>
  <c r="M16" i="1"/>
  <c r="M17" i="1"/>
  <c r="M18" i="1"/>
  <c r="E18" i="4" s="1"/>
  <c r="M19" i="1"/>
  <c r="M20" i="1"/>
  <c r="M21" i="1"/>
  <c r="E21" i="4" s="1"/>
  <c r="M22" i="1"/>
  <c r="E22" i="4" s="1"/>
  <c r="M23" i="1"/>
  <c r="E23" i="4" s="1"/>
  <c r="M24" i="1"/>
  <c r="E24" i="4" s="1"/>
  <c r="M25" i="1"/>
  <c r="M26" i="1"/>
  <c r="M27" i="1"/>
  <c r="M28" i="1"/>
  <c r="M29" i="1"/>
  <c r="E29" i="4" s="1"/>
  <c r="M30" i="1"/>
  <c r="M11" i="1"/>
  <c r="K12" i="4" l="1"/>
  <c r="L12" i="4" s="1"/>
  <c r="K13" i="4"/>
  <c r="L13" i="4" s="1"/>
  <c r="K14" i="4"/>
  <c r="L14" i="4" s="1"/>
  <c r="K15" i="4"/>
  <c r="L15" i="4" s="1"/>
  <c r="K16" i="4"/>
  <c r="L16" i="4" s="1"/>
  <c r="K17" i="4"/>
  <c r="L17" i="4" s="1"/>
  <c r="K18" i="4"/>
  <c r="L18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27" i="4"/>
  <c r="L27" i="4" s="1"/>
  <c r="K28" i="4"/>
  <c r="L28" i="4" s="1"/>
  <c r="K29" i="4"/>
  <c r="L29" i="4" s="1"/>
  <c r="K30" i="4"/>
  <c r="L30" i="4" s="1"/>
  <c r="E11" i="4"/>
  <c r="H11" i="4" s="1"/>
  <c r="K11" i="4" s="1"/>
  <c r="K20" i="4" l="1"/>
  <c r="L20" i="4" s="1"/>
  <c r="K19" i="4"/>
  <c r="L19" i="4" s="1"/>
  <c r="L11" i="4" l="1"/>
</calcChain>
</file>

<file path=xl/sharedStrings.xml><?xml version="1.0" encoding="utf-8"?>
<sst xmlns="http://schemas.openxmlformats.org/spreadsheetml/2006/main" count="77" uniqueCount="54">
  <si>
    <t>Univerzitet Crne Gore</t>
  </si>
  <si>
    <t>Filološki fakultet Nikšić</t>
  </si>
  <si>
    <t>Br.</t>
  </si>
  <si>
    <t>Br. ind.</t>
  </si>
  <si>
    <t>Prisustvo</t>
  </si>
  <si>
    <t>Domaći zadaci</t>
  </si>
  <si>
    <t>Kolokvijum</t>
  </si>
  <si>
    <t>PK*</t>
  </si>
  <si>
    <t>U semestru</t>
  </si>
  <si>
    <t>Završni ispit</t>
  </si>
  <si>
    <t>PZI*</t>
  </si>
  <si>
    <t>Ukupno</t>
  </si>
  <si>
    <t>Ocjena</t>
  </si>
  <si>
    <t>Korać, Miomirka</t>
  </si>
  <si>
    <t>Goranović, Nevena</t>
  </si>
  <si>
    <t>Jovanović, Luka</t>
  </si>
  <si>
    <t>Jovanović, Milica</t>
  </si>
  <si>
    <t>Kljajević, Milica</t>
  </si>
  <si>
    <t>Vidjušća, Ksenija</t>
  </si>
  <si>
    <t>HA 1</t>
  </si>
  <si>
    <t>HA 2</t>
  </si>
  <si>
    <t>HA 3</t>
  </si>
  <si>
    <t>HA 4</t>
  </si>
  <si>
    <t>HA 5</t>
  </si>
  <si>
    <t>HA 6</t>
  </si>
  <si>
    <t>HA 7</t>
  </si>
  <si>
    <t>HA 8</t>
  </si>
  <si>
    <t>HA 9</t>
  </si>
  <si>
    <t>HA 10</t>
  </si>
  <si>
    <t>Barović, Andrej</t>
  </si>
  <si>
    <t>Jejna, Dalia</t>
  </si>
  <si>
    <t>Đuretić, Dejana</t>
  </si>
  <si>
    <t>Raičević, Jelena</t>
  </si>
  <si>
    <t>Vujadinović, Lidija</t>
  </si>
  <si>
    <t>Mrgud, Sandra</t>
  </si>
  <si>
    <t>Marsenić, Jelena</t>
  </si>
  <si>
    <t>Pecić, Martina</t>
  </si>
  <si>
    <t>Pižurica, Nikolina</t>
  </si>
  <si>
    <t>Damjanović, Stefan</t>
  </si>
  <si>
    <t>Jeknić, Aleksandra</t>
  </si>
  <si>
    <t>Gojačanin Magdalena</t>
  </si>
  <si>
    <t>Jovićević, Marija</t>
  </si>
  <si>
    <r>
      <rPr>
        <b/>
        <sz val="11"/>
        <color theme="1"/>
        <rFont val="Calibri"/>
        <family val="2"/>
        <scheme val="minor"/>
      </rPr>
      <t>*PK</t>
    </r>
    <r>
      <rPr>
        <sz val="11"/>
        <color theme="1"/>
        <rFont val="Calibri"/>
        <family val="2"/>
        <scheme val="minor"/>
      </rPr>
      <t xml:space="preserve"> - popravni kolokvijum</t>
    </r>
  </si>
  <si>
    <r>
      <rPr>
        <b/>
        <sz val="11"/>
        <color theme="1"/>
        <rFont val="Calibri"/>
        <family val="2"/>
        <scheme val="minor"/>
      </rPr>
      <t>*PZI</t>
    </r>
    <r>
      <rPr>
        <sz val="11"/>
        <color theme="1"/>
        <rFont val="Calibri"/>
        <family val="2"/>
        <scheme val="minor"/>
      </rPr>
      <t xml:space="preserve"> - popravni završni ispit</t>
    </r>
  </si>
  <si>
    <t>Njemački jezik 6 - ljetnji semestar 2022/23.</t>
  </si>
  <si>
    <t>Doc. dr Sabina Osmanović</t>
  </si>
  <si>
    <t>Mr Semra Husović</t>
  </si>
  <si>
    <t>Kapisoda, Aleksandra</t>
  </si>
  <si>
    <t>Prezime i ime</t>
  </si>
  <si>
    <t>Nr.</t>
  </si>
  <si>
    <t xml:space="preserve"> Nachname, Vorname</t>
  </si>
  <si>
    <t>Njemački jezik 6 - Hausaufgabenpunkte</t>
  </si>
  <si>
    <t>GESAMT</t>
  </si>
  <si>
    <t>septembarski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</si>
</sst>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1C1E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13">
    <dxf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4" displayName="Table4" ref="A9:M30" totalsRowShown="0">
  <autoFilter ref="A9:M30"/>
  <tableColumns count="13">
    <tableColumn id="1" name="Nr."/>
    <tableColumn id="2" name=" Nachname, Vorname"/>
    <tableColumn id="3" name="HA 1"/>
    <tableColumn id="4" name="HA 2"/>
    <tableColumn id="5" name="HA 3"/>
    <tableColumn id="6" name="HA 4"/>
    <tableColumn id="7" name="HA 5"/>
    <tableColumn id="8" name="HA 6"/>
    <tableColumn id="9" name="HA 7"/>
    <tableColumn id="10" name="HA 8"/>
    <tableColumn id="11" name="HA 9"/>
    <tableColumn id="12" name="HA 10"/>
    <tableColumn id="13" name="GESAMT" dataDxfId="12">
      <calculatedColumnFormula>SUM(C10, L10)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9:L30" totalsRowShown="0" headerRowDxfId="10">
  <autoFilter ref="A9:L30"/>
  <sortState ref="A10:L34">
    <sortCondition ref="B6"/>
  </sortState>
  <tableColumns count="12">
    <tableColumn id="1" name="Br."/>
    <tableColumn id="2" name="Prezime i ime"/>
    <tableColumn id="3" name="Br. ind." dataDxfId="9"/>
    <tableColumn id="4" name="Prisustvo" dataDxfId="8"/>
    <tableColumn id="5" name="Domaći zadaci" dataDxfId="7"/>
    <tableColumn id="6" name="Kolokvijum" dataDxfId="6"/>
    <tableColumn id="7" name="PK*" dataDxfId="5"/>
    <tableColumn id="8" name="U semestru" dataDxfId="4"/>
    <tableColumn id="9" name="Završni ispit" dataDxfId="3"/>
    <tableColumn id="10" name="PZI*" dataDxfId="2"/>
    <tableColumn id="11" name="Ukupno" dataDxfId="1"/>
    <tableColumn id="12" name="Ocjena" dataDxfId="0">
      <calculatedColumnFormula>IF(K10&gt;=91, "A", IF(K10&gt;=81, "B", IF(K10&gt;=71, "C", IF(K10&gt;=61, "D", IF(K10&gt;=51, "E", "F")))))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C32" sqref="C32"/>
    </sheetView>
  </sheetViews>
  <sheetFormatPr defaultRowHeight="14.4" x14ac:dyDescent="0.3"/>
  <cols>
    <col min="1" max="1" width="5.109375" customWidth="1"/>
    <col min="2" max="2" width="20.44140625" customWidth="1"/>
    <col min="3" max="9" width="10.109375" customWidth="1"/>
    <col min="10" max="13" width="11.109375" customWidth="1"/>
  </cols>
  <sheetData>
    <row r="1" spans="1:13" ht="15.75" x14ac:dyDescent="0.25">
      <c r="A1" s="2" t="s">
        <v>0</v>
      </c>
    </row>
    <row r="2" spans="1:13" ht="15.6" x14ac:dyDescent="0.3">
      <c r="A2" s="2" t="s">
        <v>1</v>
      </c>
    </row>
    <row r="3" spans="1:13" x14ac:dyDescent="0.3">
      <c r="A3" t="s">
        <v>45</v>
      </c>
    </row>
    <row r="4" spans="1:13" x14ac:dyDescent="0.3">
      <c r="A4" t="s">
        <v>46</v>
      </c>
    </row>
    <row r="6" spans="1:13" ht="18" x14ac:dyDescent="0.35">
      <c r="F6" s="3" t="s">
        <v>51</v>
      </c>
    </row>
    <row r="9" spans="1:13" ht="15" x14ac:dyDescent="0.25">
      <c r="A9" t="s">
        <v>49</v>
      </c>
      <c r="B9" s="4" t="s">
        <v>50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4" t="s">
        <v>28</v>
      </c>
      <c r="M9" s="4" t="s">
        <v>52</v>
      </c>
    </row>
    <row r="10" spans="1:13" x14ac:dyDescent="0.3"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10</v>
      </c>
    </row>
    <row r="11" spans="1:13" x14ac:dyDescent="0.3">
      <c r="A11">
        <v>1</v>
      </c>
      <c r="B11" t="s">
        <v>29</v>
      </c>
      <c r="C11" s="4">
        <v>1</v>
      </c>
      <c r="D11" s="4"/>
      <c r="E11" s="4">
        <v>1</v>
      </c>
      <c r="F11" s="4">
        <v>1</v>
      </c>
      <c r="G11" s="4">
        <v>1</v>
      </c>
      <c r="H11" s="4"/>
      <c r="I11" s="4"/>
      <c r="J11" s="4">
        <v>1</v>
      </c>
      <c r="K11" s="4">
        <v>1</v>
      </c>
      <c r="L11" s="4">
        <v>1</v>
      </c>
      <c r="M11" s="5">
        <f>SUM(C11:L11)</f>
        <v>7</v>
      </c>
    </row>
    <row r="12" spans="1:13" x14ac:dyDescent="0.3">
      <c r="A12">
        <v>2</v>
      </c>
      <c r="B12" t="s">
        <v>38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>
        <f t="shared" ref="M12:M30" si="0">SUM(C12:L12)</f>
        <v>0</v>
      </c>
    </row>
    <row r="13" spans="1:13" x14ac:dyDescent="0.3">
      <c r="A13">
        <v>3</v>
      </c>
      <c r="B13" t="s">
        <v>31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5">
        <f t="shared" si="0"/>
        <v>10</v>
      </c>
    </row>
    <row r="14" spans="1:13" x14ac:dyDescent="0.3">
      <c r="A14">
        <v>4</v>
      </c>
      <c r="B14" t="s">
        <v>40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5">
        <f t="shared" si="0"/>
        <v>0</v>
      </c>
    </row>
    <row r="15" spans="1:13" x14ac:dyDescent="0.3">
      <c r="A15">
        <v>5</v>
      </c>
      <c r="B15" t="s">
        <v>14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/>
      <c r="I15" s="4">
        <v>1</v>
      </c>
      <c r="J15" s="4">
        <v>1</v>
      </c>
      <c r="K15" s="4">
        <v>1</v>
      </c>
      <c r="L15" s="4">
        <v>1</v>
      </c>
      <c r="M15" s="5">
        <f t="shared" si="0"/>
        <v>9</v>
      </c>
    </row>
    <row r="16" spans="1:13" x14ac:dyDescent="0.3">
      <c r="A16">
        <v>6</v>
      </c>
      <c r="B16" t="s">
        <v>30</v>
      </c>
      <c r="C16" s="4"/>
      <c r="D16" s="4"/>
      <c r="E16" s="4"/>
      <c r="F16" s="4">
        <v>1</v>
      </c>
      <c r="G16" s="4"/>
      <c r="H16" s="4"/>
      <c r="I16" s="4"/>
      <c r="J16" s="4">
        <v>1</v>
      </c>
      <c r="K16" s="4">
        <v>1</v>
      </c>
      <c r="L16" s="4"/>
      <c r="M16" s="5">
        <f t="shared" si="0"/>
        <v>3</v>
      </c>
    </row>
    <row r="17" spans="1:14" x14ac:dyDescent="0.3">
      <c r="A17">
        <v>7</v>
      </c>
      <c r="B17" t="s">
        <v>39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">
        <f t="shared" si="0"/>
        <v>0</v>
      </c>
    </row>
    <row r="18" spans="1:14" x14ac:dyDescent="0.3">
      <c r="A18">
        <v>8</v>
      </c>
      <c r="B18" t="s">
        <v>15</v>
      </c>
      <c r="C18" s="4">
        <v>1</v>
      </c>
      <c r="D18" s="4">
        <v>1</v>
      </c>
      <c r="E18" s="4">
        <v>1</v>
      </c>
      <c r="F18" s="4"/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5">
        <f t="shared" si="0"/>
        <v>9</v>
      </c>
    </row>
    <row r="19" spans="1:14" x14ac:dyDescent="0.3">
      <c r="A19">
        <v>9</v>
      </c>
      <c r="B19" t="s">
        <v>16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5">
        <f t="shared" si="0"/>
        <v>10</v>
      </c>
    </row>
    <row r="20" spans="1:14" x14ac:dyDescent="0.3">
      <c r="A20">
        <v>10</v>
      </c>
      <c r="B20" t="s">
        <v>47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5">
        <f t="shared" si="0"/>
        <v>10</v>
      </c>
    </row>
    <row r="21" spans="1:14" x14ac:dyDescent="0.3">
      <c r="A21">
        <v>11</v>
      </c>
      <c r="B21" t="s">
        <v>17</v>
      </c>
      <c r="C21" s="4">
        <v>1</v>
      </c>
      <c r="D21" s="4">
        <v>1</v>
      </c>
      <c r="E21" s="4">
        <v>1</v>
      </c>
      <c r="F21" s="4">
        <v>1</v>
      </c>
      <c r="G21" s="4"/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5">
        <f t="shared" si="0"/>
        <v>9</v>
      </c>
    </row>
    <row r="22" spans="1:14" x14ac:dyDescent="0.3">
      <c r="A22">
        <v>12</v>
      </c>
      <c r="B22" t="s">
        <v>13</v>
      </c>
      <c r="C22" s="4">
        <v>1</v>
      </c>
      <c r="D22" s="4">
        <v>1</v>
      </c>
      <c r="E22" s="4">
        <v>1</v>
      </c>
      <c r="F22" s="4"/>
      <c r="G22" s="4"/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5">
        <f t="shared" si="0"/>
        <v>8</v>
      </c>
    </row>
    <row r="23" spans="1:14" x14ac:dyDescent="0.3">
      <c r="A23">
        <v>13</v>
      </c>
      <c r="B23" t="s">
        <v>35</v>
      </c>
      <c r="C23" s="4"/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5">
        <f t="shared" si="0"/>
        <v>9</v>
      </c>
    </row>
    <row r="24" spans="1:14" x14ac:dyDescent="0.3">
      <c r="A24">
        <v>14</v>
      </c>
      <c r="B24" t="s">
        <v>36</v>
      </c>
      <c r="C24" s="4">
        <v>1</v>
      </c>
      <c r="D24" s="4">
        <v>1</v>
      </c>
      <c r="E24" s="4"/>
      <c r="F24" s="4">
        <v>1</v>
      </c>
      <c r="G24" s="4">
        <v>1</v>
      </c>
      <c r="H24" s="4"/>
      <c r="I24" s="4">
        <v>1</v>
      </c>
      <c r="J24" s="4">
        <v>1</v>
      </c>
      <c r="K24" s="4">
        <v>1</v>
      </c>
      <c r="L24" s="4">
        <v>1</v>
      </c>
      <c r="M24" s="5">
        <f t="shared" si="0"/>
        <v>8</v>
      </c>
    </row>
    <row r="25" spans="1:14" x14ac:dyDescent="0.3">
      <c r="A25">
        <v>15</v>
      </c>
      <c r="B25" t="s">
        <v>34</v>
      </c>
      <c r="C25" s="4"/>
      <c r="D25" s="4"/>
      <c r="E25" s="4"/>
      <c r="F25" s="4">
        <v>1</v>
      </c>
      <c r="G25" s="4">
        <v>1</v>
      </c>
      <c r="H25" s="4"/>
      <c r="I25" s="4">
        <v>1</v>
      </c>
      <c r="J25" s="4">
        <v>1</v>
      </c>
      <c r="K25" s="4">
        <v>1</v>
      </c>
      <c r="L25" s="4"/>
      <c r="M25" s="5">
        <f t="shared" si="0"/>
        <v>5</v>
      </c>
    </row>
    <row r="26" spans="1:14" x14ac:dyDescent="0.3">
      <c r="A26">
        <v>16</v>
      </c>
      <c r="B26" t="s">
        <v>37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/>
      <c r="M26" s="5">
        <f t="shared" si="0"/>
        <v>9</v>
      </c>
      <c r="N26" s="10"/>
    </row>
    <row r="27" spans="1:14" x14ac:dyDescent="0.3">
      <c r="A27">
        <v>17</v>
      </c>
      <c r="B27" t="s">
        <v>32</v>
      </c>
      <c r="C27" s="4"/>
      <c r="D27" s="4">
        <v>1</v>
      </c>
      <c r="E27" s="4">
        <v>1</v>
      </c>
      <c r="F27" s="4"/>
      <c r="G27" s="4"/>
      <c r="H27" s="4">
        <v>1</v>
      </c>
      <c r="I27" s="4">
        <v>1</v>
      </c>
      <c r="J27" s="4">
        <v>1</v>
      </c>
      <c r="K27" s="4"/>
      <c r="L27" s="4"/>
      <c r="M27" s="5">
        <f t="shared" si="0"/>
        <v>5</v>
      </c>
    </row>
    <row r="28" spans="1:14" x14ac:dyDescent="0.3">
      <c r="A28">
        <v>18</v>
      </c>
      <c r="B28" t="s">
        <v>18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5">
        <f t="shared" si="0"/>
        <v>10</v>
      </c>
    </row>
    <row r="29" spans="1:14" x14ac:dyDescent="0.3">
      <c r="A29">
        <v>19</v>
      </c>
      <c r="B29" t="s">
        <v>33</v>
      </c>
      <c r="C29" s="4"/>
      <c r="D29" s="4"/>
      <c r="E29" s="4"/>
      <c r="F29" s="4">
        <v>1</v>
      </c>
      <c r="G29" s="4">
        <v>1</v>
      </c>
      <c r="H29" s="4"/>
      <c r="I29" s="4">
        <v>1</v>
      </c>
      <c r="J29" s="4">
        <v>1</v>
      </c>
      <c r="K29" s="4">
        <v>1</v>
      </c>
      <c r="L29" s="4">
        <v>1</v>
      </c>
      <c r="M29" s="5">
        <f t="shared" si="0"/>
        <v>6</v>
      </c>
    </row>
    <row r="30" spans="1:14" x14ac:dyDescent="0.3">
      <c r="C30" s="4"/>
      <c r="D30" s="4"/>
      <c r="E30" s="4"/>
      <c r="F30" s="4"/>
      <c r="G30" s="4"/>
      <c r="H30" s="4"/>
      <c r="I30" s="4"/>
      <c r="J30" s="4"/>
      <c r="K30" s="4"/>
      <c r="L30" s="4"/>
      <c r="M30" s="5">
        <f t="shared" si="0"/>
        <v>0</v>
      </c>
    </row>
  </sheetData>
  <sortState ref="A10:N22">
    <sortCondition ref="B11"/>
  </sortState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7" workbookViewId="0">
      <selection activeCell="F24" sqref="F24"/>
    </sheetView>
  </sheetViews>
  <sheetFormatPr defaultRowHeight="14.4" x14ac:dyDescent="0.3"/>
  <cols>
    <col min="1" max="1" width="3.5546875" customWidth="1"/>
    <col min="2" max="2" width="18.6640625" customWidth="1"/>
    <col min="3" max="3" width="6.33203125" hidden="1" customWidth="1"/>
    <col min="4" max="4" width="10.21875" customWidth="1"/>
    <col min="5" max="5" width="11" customWidth="1"/>
    <col min="6" max="6" width="11.109375" customWidth="1"/>
    <col min="7" max="7" width="10.5546875" customWidth="1"/>
    <col min="8" max="8" width="11.109375" customWidth="1"/>
    <col min="9" max="9" width="10.5546875" customWidth="1"/>
    <col min="10" max="11" width="10.33203125" customWidth="1"/>
    <col min="12" max="12" width="8.5546875" customWidth="1"/>
  </cols>
  <sheetData>
    <row r="1" spans="1:12" ht="18.75" x14ac:dyDescent="0.3">
      <c r="A1" s="1" t="s">
        <v>0</v>
      </c>
    </row>
    <row r="2" spans="1:12" ht="15.6" x14ac:dyDescent="0.3">
      <c r="A2" s="2" t="s">
        <v>1</v>
      </c>
    </row>
    <row r="3" spans="1:12" x14ac:dyDescent="0.3">
      <c r="A3" t="s">
        <v>45</v>
      </c>
    </row>
    <row r="4" spans="1:12" x14ac:dyDescent="0.3">
      <c r="A4" t="s">
        <v>46</v>
      </c>
    </row>
    <row r="6" spans="1:12" ht="18" x14ac:dyDescent="0.35">
      <c r="D6" s="1" t="s">
        <v>44</v>
      </c>
      <c r="F6" s="3"/>
    </row>
    <row r="9" spans="1:12" ht="28.8" x14ac:dyDescent="0.3">
      <c r="A9" t="s">
        <v>2</v>
      </c>
      <c r="B9" s="12" t="s">
        <v>48</v>
      </c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3" t="s">
        <v>8</v>
      </c>
      <c r="I9" s="12" t="s">
        <v>9</v>
      </c>
      <c r="J9" s="12" t="s">
        <v>10</v>
      </c>
      <c r="K9" s="13" t="s">
        <v>11</v>
      </c>
      <c r="L9" s="12" t="s">
        <v>12</v>
      </c>
    </row>
    <row r="10" spans="1:12" ht="15" x14ac:dyDescent="0.25">
      <c r="A10" s="6"/>
      <c r="B10" s="6"/>
      <c r="C10" s="7"/>
      <c r="D10" s="7">
        <v>10</v>
      </c>
      <c r="E10" s="7">
        <v>10</v>
      </c>
      <c r="F10" s="7">
        <v>35</v>
      </c>
      <c r="G10" s="7">
        <v>35</v>
      </c>
      <c r="H10" s="7">
        <v>55</v>
      </c>
      <c r="I10" s="7">
        <v>45</v>
      </c>
      <c r="J10" s="7">
        <v>45</v>
      </c>
      <c r="K10" s="7">
        <v>100</v>
      </c>
      <c r="L10" s="8"/>
    </row>
    <row r="11" spans="1:12" x14ac:dyDescent="0.3">
      <c r="A11">
        <v>1</v>
      </c>
      <c r="B11" t="s">
        <v>29</v>
      </c>
      <c r="C11" s="4"/>
      <c r="D11" s="4">
        <v>0</v>
      </c>
      <c r="E11" s="4">
        <f>Hausaufgaben!M11</f>
        <v>7</v>
      </c>
      <c r="F11" s="4"/>
      <c r="G11" s="4">
        <v>12.5</v>
      </c>
      <c r="H11" s="5">
        <f xml:space="preserve"> IF(G11&lt;&gt;"",SUM(G11,D11,E11),SUM(D11,E11,F11))</f>
        <v>19.5</v>
      </c>
      <c r="I11" s="4">
        <v>16</v>
      </c>
      <c r="J11" s="15">
        <v>31.5</v>
      </c>
      <c r="K11" s="14">
        <f xml:space="preserve">  IF(J11&lt;&gt;"",SUM(J11,H11),SUM(I11,H11))</f>
        <v>51</v>
      </c>
      <c r="L11" s="9" t="str">
        <f>IF(K11&gt;=90, "A", IF(K11&gt;=80, "B", IF(K11&gt;=70, "C", IF(K11&gt;=60, "D", IF(K11&gt;=50, "E", "F")))))</f>
        <v>E</v>
      </c>
    </row>
    <row r="12" spans="1:12" x14ac:dyDescent="0.3">
      <c r="A12">
        <v>2</v>
      </c>
      <c r="B12" t="s">
        <v>38</v>
      </c>
      <c r="C12" s="4"/>
      <c r="D12" s="4">
        <v>0</v>
      </c>
      <c r="E12" s="4">
        <f>Hausaufgaben!M12</f>
        <v>0</v>
      </c>
      <c r="F12" s="4"/>
      <c r="G12" s="4"/>
      <c r="H12" s="5">
        <f t="shared" ref="H12:H30" si="0" xml:space="preserve"> IF(G12&lt;&gt;"",SUM(G12,D12,E12),SUM(D12,E12,F12))</f>
        <v>0</v>
      </c>
      <c r="I12" s="4"/>
      <c r="J12" s="15"/>
      <c r="K12" s="14">
        <f t="shared" ref="K12:K27" si="1" xml:space="preserve">  IF(J12&lt;&gt;"",SUM(J12,H12),SUM(I12,H12))</f>
        <v>0</v>
      </c>
      <c r="L12" s="9" t="str">
        <f t="shared" ref="L12:L30" si="2">IF(K12&gt;=90, "A", IF(K12&gt;=80, "B", IF(K12&gt;=70, "C", IF(K12&gt;=60, "D", IF(K12&gt;=50, "E", "F")))))</f>
        <v>F</v>
      </c>
    </row>
    <row r="13" spans="1:12" x14ac:dyDescent="0.3">
      <c r="A13">
        <v>3</v>
      </c>
      <c r="B13" t="s">
        <v>31</v>
      </c>
      <c r="C13" s="4"/>
      <c r="D13" s="4">
        <v>10</v>
      </c>
      <c r="E13" s="4">
        <f>Hausaufgaben!M13</f>
        <v>10</v>
      </c>
      <c r="F13" s="4">
        <v>29</v>
      </c>
      <c r="G13" s="4"/>
      <c r="H13" s="5">
        <f t="shared" si="0"/>
        <v>49</v>
      </c>
      <c r="I13" s="4">
        <v>34</v>
      </c>
      <c r="J13" s="15"/>
      <c r="K13" s="14">
        <f t="shared" si="1"/>
        <v>83</v>
      </c>
      <c r="L13" s="9" t="str">
        <f t="shared" si="2"/>
        <v>B</v>
      </c>
    </row>
    <row r="14" spans="1:12" x14ac:dyDescent="0.3">
      <c r="A14">
        <v>4</v>
      </c>
      <c r="B14" t="s">
        <v>40</v>
      </c>
      <c r="C14" s="4"/>
      <c r="D14" s="4">
        <v>0</v>
      </c>
      <c r="E14" s="4">
        <f>Hausaufgaben!M14</f>
        <v>0</v>
      </c>
      <c r="F14" s="4"/>
      <c r="G14" s="4"/>
      <c r="H14" s="5">
        <f t="shared" si="0"/>
        <v>0</v>
      </c>
      <c r="I14" s="4"/>
      <c r="J14" s="15"/>
      <c r="K14" s="14">
        <f t="shared" si="1"/>
        <v>0</v>
      </c>
      <c r="L14" s="9" t="str">
        <f t="shared" si="2"/>
        <v>F</v>
      </c>
    </row>
    <row r="15" spans="1:12" x14ac:dyDescent="0.3">
      <c r="A15">
        <v>5</v>
      </c>
      <c r="B15" t="s">
        <v>14</v>
      </c>
      <c r="C15" s="4"/>
      <c r="D15" s="4">
        <v>10</v>
      </c>
      <c r="E15" s="4">
        <f>Hausaufgaben!M15</f>
        <v>9</v>
      </c>
      <c r="F15" s="4">
        <v>31</v>
      </c>
      <c r="G15" s="4"/>
      <c r="H15" s="5">
        <f t="shared" si="0"/>
        <v>50</v>
      </c>
      <c r="I15" s="4">
        <v>35</v>
      </c>
      <c r="J15" s="15"/>
      <c r="K15" s="14">
        <f t="shared" si="1"/>
        <v>85</v>
      </c>
      <c r="L15" s="9" t="str">
        <f t="shared" si="2"/>
        <v>B</v>
      </c>
    </row>
    <row r="16" spans="1:12" x14ac:dyDescent="0.3">
      <c r="A16">
        <v>6</v>
      </c>
      <c r="B16" t="s">
        <v>30</v>
      </c>
      <c r="C16" s="4"/>
      <c r="D16" s="4">
        <v>0</v>
      </c>
      <c r="E16" s="4">
        <f>Hausaufgaben!M16</f>
        <v>3</v>
      </c>
      <c r="F16" s="4"/>
      <c r="G16" s="4"/>
      <c r="H16" s="5">
        <f t="shared" si="0"/>
        <v>3</v>
      </c>
      <c r="I16" s="4"/>
      <c r="J16" s="15"/>
      <c r="K16" s="14">
        <f t="shared" si="1"/>
        <v>3</v>
      </c>
      <c r="L16" s="9" t="str">
        <f t="shared" si="2"/>
        <v>F</v>
      </c>
    </row>
    <row r="17" spans="1:12" x14ac:dyDescent="0.3">
      <c r="A17">
        <v>7</v>
      </c>
      <c r="B17" t="s">
        <v>39</v>
      </c>
      <c r="C17" s="4"/>
      <c r="D17" s="4">
        <v>0</v>
      </c>
      <c r="E17" s="4">
        <f>Hausaufgaben!M17</f>
        <v>0</v>
      </c>
      <c r="F17" s="19">
        <v>2.5</v>
      </c>
      <c r="G17" s="4"/>
      <c r="H17" s="5">
        <f t="shared" si="0"/>
        <v>2.5</v>
      </c>
      <c r="I17" s="19">
        <v>4</v>
      </c>
      <c r="J17" s="15"/>
      <c r="K17" s="14">
        <f t="shared" si="1"/>
        <v>6.5</v>
      </c>
      <c r="L17" s="9" t="str">
        <f t="shared" si="2"/>
        <v>F</v>
      </c>
    </row>
    <row r="18" spans="1:12" x14ac:dyDescent="0.3">
      <c r="A18">
        <v>8</v>
      </c>
      <c r="B18" t="s">
        <v>15</v>
      </c>
      <c r="C18" s="4"/>
      <c r="D18" s="4">
        <v>10</v>
      </c>
      <c r="E18" s="4">
        <f>Hausaufgaben!M18</f>
        <v>9</v>
      </c>
      <c r="F18" s="4">
        <v>5</v>
      </c>
      <c r="G18" s="4">
        <v>13</v>
      </c>
      <c r="H18" s="5">
        <f t="shared" si="0"/>
        <v>32</v>
      </c>
      <c r="I18" s="4">
        <v>22</v>
      </c>
      <c r="J18" s="15"/>
      <c r="K18" s="14">
        <f t="shared" si="1"/>
        <v>54</v>
      </c>
      <c r="L18" s="9" t="str">
        <f t="shared" si="2"/>
        <v>E</v>
      </c>
    </row>
    <row r="19" spans="1:12" x14ac:dyDescent="0.3">
      <c r="A19">
        <v>9</v>
      </c>
      <c r="B19" t="s">
        <v>16</v>
      </c>
      <c r="C19" s="4"/>
      <c r="D19" s="4">
        <v>10</v>
      </c>
      <c r="E19" s="4">
        <f>Hausaufgaben!M19</f>
        <v>10</v>
      </c>
      <c r="F19" s="4">
        <v>14</v>
      </c>
      <c r="G19" s="4"/>
      <c r="H19" s="5">
        <f t="shared" si="0"/>
        <v>34</v>
      </c>
      <c r="I19" s="4">
        <v>16</v>
      </c>
      <c r="J19" s="15"/>
      <c r="K19" s="14">
        <f t="shared" si="1"/>
        <v>50</v>
      </c>
      <c r="L19" s="9" t="str">
        <f t="shared" si="2"/>
        <v>E</v>
      </c>
    </row>
    <row r="20" spans="1:12" x14ac:dyDescent="0.3">
      <c r="A20">
        <v>10</v>
      </c>
      <c r="B20" t="s">
        <v>47</v>
      </c>
      <c r="C20" s="4"/>
      <c r="D20" s="4">
        <v>0</v>
      </c>
      <c r="E20" s="4">
        <f>Hausaufgaben!M20</f>
        <v>10</v>
      </c>
      <c r="F20" s="4">
        <v>15</v>
      </c>
      <c r="G20" s="4"/>
      <c r="H20" s="5">
        <f t="shared" si="0"/>
        <v>25</v>
      </c>
      <c r="I20" s="4">
        <v>22</v>
      </c>
      <c r="J20" s="15">
        <v>30</v>
      </c>
      <c r="K20" s="14">
        <f t="shared" si="1"/>
        <v>55</v>
      </c>
      <c r="L20" s="9" t="str">
        <f t="shared" si="2"/>
        <v>E</v>
      </c>
    </row>
    <row r="21" spans="1:12" x14ac:dyDescent="0.3">
      <c r="A21">
        <v>11</v>
      </c>
      <c r="B21" t="s">
        <v>17</v>
      </c>
      <c r="C21" s="4"/>
      <c r="D21" s="4">
        <v>5</v>
      </c>
      <c r="E21" s="4">
        <f>Hausaufgaben!M21</f>
        <v>9</v>
      </c>
      <c r="F21" s="4">
        <v>10</v>
      </c>
      <c r="G21" s="4">
        <v>18</v>
      </c>
      <c r="H21" s="5">
        <f t="shared" si="0"/>
        <v>32</v>
      </c>
      <c r="I21" s="4">
        <v>24.5</v>
      </c>
      <c r="J21" s="15"/>
      <c r="K21" s="14">
        <f t="shared" si="1"/>
        <v>56.5</v>
      </c>
      <c r="L21" s="9" t="str">
        <f t="shared" si="2"/>
        <v>E</v>
      </c>
    </row>
    <row r="22" spans="1:12" x14ac:dyDescent="0.3">
      <c r="A22">
        <v>12</v>
      </c>
      <c r="B22" t="s">
        <v>13</v>
      </c>
      <c r="C22" s="4"/>
      <c r="D22" s="4">
        <v>5</v>
      </c>
      <c r="E22" s="4">
        <f>Hausaufgaben!M22</f>
        <v>8</v>
      </c>
      <c r="F22" s="19">
        <v>17</v>
      </c>
      <c r="G22" s="4"/>
      <c r="H22" s="5">
        <f t="shared" si="0"/>
        <v>30</v>
      </c>
      <c r="I22" s="4">
        <v>23.5</v>
      </c>
      <c r="J22" s="15"/>
      <c r="K22" s="14">
        <f t="shared" si="1"/>
        <v>53.5</v>
      </c>
      <c r="L22" s="9" t="str">
        <f t="shared" si="2"/>
        <v>E</v>
      </c>
    </row>
    <row r="23" spans="1:12" x14ac:dyDescent="0.3">
      <c r="A23">
        <v>13</v>
      </c>
      <c r="B23" t="s">
        <v>35</v>
      </c>
      <c r="C23" s="4"/>
      <c r="D23" s="4">
        <v>0</v>
      </c>
      <c r="E23" s="4">
        <f>Hausaufgaben!M23</f>
        <v>9</v>
      </c>
      <c r="F23" s="4">
        <v>11.5</v>
      </c>
      <c r="G23" s="4">
        <v>17</v>
      </c>
      <c r="H23" s="5">
        <f t="shared" si="0"/>
        <v>26</v>
      </c>
      <c r="I23" s="19">
        <v>15</v>
      </c>
      <c r="J23" s="15"/>
      <c r="K23" s="14">
        <f t="shared" si="1"/>
        <v>41</v>
      </c>
      <c r="L23" s="9" t="str">
        <f t="shared" si="2"/>
        <v>F</v>
      </c>
    </row>
    <row r="24" spans="1:12" x14ac:dyDescent="0.3">
      <c r="A24">
        <v>14</v>
      </c>
      <c r="B24" t="s">
        <v>36</v>
      </c>
      <c r="C24" s="4"/>
      <c r="D24" s="4">
        <v>0</v>
      </c>
      <c r="E24" s="4">
        <f>Hausaufgaben!M24</f>
        <v>8</v>
      </c>
      <c r="F24" s="17">
        <v>19</v>
      </c>
      <c r="G24" s="4"/>
      <c r="H24" s="5">
        <f t="shared" si="0"/>
        <v>27</v>
      </c>
      <c r="I24" s="4">
        <v>23.5</v>
      </c>
      <c r="J24" s="15"/>
      <c r="K24" s="14">
        <f t="shared" si="1"/>
        <v>50.5</v>
      </c>
      <c r="L24" s="9" t="str">
        <f t="shared" si="2"/>
        <v>E</v>
      </c>
    </row>
    <row r="25" spans="1:12" x14ac:dyDescent="0.3">
      <c r="A25">
        <v>15</v>
      </c>
      <c r="B25" t="s">
        <v>34</v>
      </c>
      <c r="C25" s="4"/>
      <c r="D25" s="4">
        <v>1</v>
      </c>
      <c r="E25" s="4">
        <f>Hausaufgaben!M25</f>
        <v>5</v>
      </c>
      <c r="F25" s="4">
        <v>13.5</v>
      </c>
      <c r="G25" s="4">
        <v>21.5</v>
      </c>
      <c r="H25" s="5">
        <f t="shared" si="0"/>
        <v>27.5</v>
      </c>
      <c r="I25" s="4">
        <v>30</v>
      </c>
      <c r="J25" s="15"/>
      <c r="K25" s="14">
        <f t="shared" si="1"/>
        <v>57.5</v>
      </c>
      <c r="L25" s="9" t="str">
        <f t="shared" si="2"/>
        <v>E</v>
      </c>
    </row>
    <row r="26" spans="1:12" x14ac:dyDescent="0.3">
      <c r="A26">
        <v>16</v>
      </c>
      <c r="B26" t="s">
        <v>37</v>
      </c>
      <c r="C26" s="4"/>
      <c r="D26" s="4">
        <v>0</v>
      </c>
      <c r="E26" s="4">
        <f>Hausaufgaben!M26</f>
        <v>9</v>
      </c>
      <c r="F26" s="19">
        <v>18</v>
      </c>
      <c r="G26" s="4"/>
      <c r="H26" s="5">
        <f t="shared" si="0"/>
        <v>27</v>
      </c>
      <c r="I26" s="4">
        <v>18</v>
      </c>
      <c r="J26" s="15">
        <v>24</v>
      </c>
      <c r="K26" s="14">
        <f t="shared" si="1"/>
        <v>51</v>
      </c>
      <c r="L26" s="9" t="str">
        <f t="shared" si="2"/>
        <v>E</v>
      </c>
    </row>
    <row r="27" spans="1:12" x14ac:dyDescent="0.3">
      <c r="A27">
        <v>17</v>
      </c>
      <c r="B27" t="s">
        <v>32</v>
      </c>
      <c r="C27" s="4"/>
      <c r="D27" s="4">
        <v>0</v>
      </c>
      <c r="E27" s="4">
        <f>Hausaufgaben!M27</f>
        <v>5</v>
      </c>
      <c r="F27" s="19">
        <v>8</v>
      </c>
      <c r="G27" s="4"/>
      <c r="H27" s="5">
        <f t="shared" si="0"/>
        <v>13</v>
      </c>
      <c r="I27" s="19">
        <v>13</v>
      </c>
      <c r="J27" s="15"/>
      <c r="K27" s="14">
        <f t="shared" si="1"/>
        <v>26</v>
      </c>
      <c r="L27" s="9" t="str">
        <f t="shared" si="2"/>
        <v>F</v>
      </c>
    </row>
    <row r="28" spans="1:12" x14ac:dyDescent="0.3">
      <c r="A28">
        <v>18</v>
      </c>
      <c r="B28" t="s">
        <v>18</v>
      </c>
      <c r="C28" s="4"/>
      <c r="D28" s="4">
        <v>10</v>
      </c>
      <c r="E28" s="4">
        <f>Hausaufgaben!M28</f>
        <v>10</v>
      </c>
      <c r="F28" s="4">
        <v>29</v>
      </c>
      <c r="G28" s="4"/>
      <c r="H28" s="5">
        <f t="shared" si="0"/>
        <v>49</v>
      </c>
      <c r="I28" s="4">
        <v>41</v>
      </c>
      <c r="J28" s="15"/>
      <c r="K28" s="14">
        <f t="shared" ref="K28:K30" si="3" xml:space="preserve">  IF(J28&lt;&gt;"",SUM(J28,H28),SUM(I28,H28))</f>
        <v>90</v>
      </c>
      <c r="L28" s="9" t="str">
        <f t="shared" si="2"/>
        <v>A</v>
      </c>
    </row>
    <row r="29" spans="1:12" x14ac:dyDescent="0.3">
      <c r="A29">
        <v>19</v>
      </c>
      <c r="B29" t="s">
        <v>33</v>
      </c>
      <c r="C29" s="4"/>
      <c r="D29" s="4">
        <v>0</v>
      </c>
      <c r="E29" s="4">
        <f>Hausaufgaben!M29</f>
        <v>6</v>
      </c>
      <c r="F29" s="4">
        <v>18</v>
      </c>
      <c r="G29" s="4"/>
      <c r="H29" s="5">
        <f t="shared" si="0"/>
        <v>24</v>
      </c>
      <c r="I29" s="4">
        <v>26</v>
      </c>
      <c r="J29" s="15"/>
      <c r="K29" s="14">
        <f t="shared" si="3"/>
        <v>50</v>
      </c>
      <c r="L29" s="9" t="str">
        <f t="shared" si="2"/>
        <v>E</v>
      </c>
    </row>
    <row r="30" spans="1:12" x14ac:dyDescent="0.3">
      <c r="A30">
        <v>20</v>
      </c>
      <c r="B30" t="s">
        <v>41</v>
      </c>
      <c r="C30" s="4"/>
      <c r="D30" s="4">
        <v>0</v>
      </c>
      <c r="E30" s="4">
        <f>Hausaufgaben!M30</f>
        <v>0</v>
      </c>
      <c r="F30" s="4"/>
      <c r="G30" s="4"/>
      <c r="H30" s="5">
        <f t="shared" si="0"/>
        <v>0</v>
      </c>
      <c r="I30" s="4"/>
      <c r="J30" s="16"/>
      <c r="K30" s="14">
        <f t="shared" si="3"/>
        <v>0</v>
      </c>
      <c r="L30" s="9" t="str">
        <f t="shared" si="2"/>
        <v>F</v>
      </c>
    </row>
    <row r="33" spans="2:4" x14ac:dyDescent="0.3">
      <c r="B33" t="s">
        <v>42</v>
      </c>
    </row>
    <row r="34" spans="2:4" x14ac:dyDescent="0.3">
      <c r="B34" t="s">
        <v>43</v>
      </c>
    </row>
    <row r="35" spans="2:4" x14ac:dyDescent="0.3">
      <c r="B35" s="18"/>
      <c r="D35" t="s">
        <v>53</v>
      </c>
    </row>
  </sheetData>
  <conditionalFormatting sqref="L11:L30">
    <cfRule type="containsText" dxfId="11" priority="1" operator="containsText" text="F">
      <formula>NOT(ISERROR(SEARCH("F",L11)))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Hausaufgaben</vt:lpstr>
      <vt:lpstr>Semesterpunkte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2023-09-04T10:32:42Z</dcterms:modified>
</cp:coreProperties>
</file>